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105" windowWidth="3420" windowHeight="2220" firstSheet="3" activeTab="3"/>
  </bookViews>
  <sheets>
    <sheet name="xxxxx" sheetId="1" state="veryHidden" r:id="rId1"/>
    <sheet name="00000" sheetId="2" state="veryHidden" r:id="rId2"/>
    <sheet name="guyan" sheetId="3" state="hidden" r:id="rId3"/>
    <sheet name="SE BSc ReE" sheetId="4" r:id="rId4"/>
  </sheets>
  <definedNames/>
  <calcPr fullCalcOnLoad="1"/>
</workbook>
</file>

<file path=xl/sharedStrings.xml><?xml version="1.0" encoding="utf-8"?>
<sst xmlns="http://schemas.openxmlformats.org/spreadsheetml/2006/main" count="93" uniqueCount="50">
  <si>
    <t>الأول</t>
  </si>
  <si>
    <t>الثاني</t>
  </si>
  <si>
    <t>العملي</t>
  </si>
  <si>
    <t>النهائي</t>
  </si>
  <si>
    <t>المجموع</t>
  </si>
  <si>
    <t>Failure</t>
  </si>
  <si>
    <t>M90-100</t>
  </si>
  <si>
    <t>success</t>
  </si>
  <si>
    <t xml:space="preserve"> </t>
  </si>
  <si>
    <t>M85-90</t>
  </si>
  <si>
    <t>Real Final</t>
  </si>
  <si>
    <t xml:space="preserve">   </t>
  </si>
  <si>
    <t>Average=</t>
  </si>
  <si>
    <t>Median</t>
  </si>
  <si>
    <t>Bonus 1st</t>
  </si>
  <si>
    <t>Bonus 2nd</t>
  </si>
  <si>
    <t>Real 1st</t>
  </si>
  <si>
    <t>Real 2nd</t>
  </si>
  <si>
    <t>Quizz 1st</t>
  </si>
  <si>
    <t>4+2</t>
  </si>
  <si>
    <t>0+0+0</t>
  </si>
  <si>
    <t>0+0</t>
  </si>
  <si>
    <t>Bonus HW</t>
  </si>
  <si>
    <t>4+2+0</t>
  </si>
  <si>
    <t>0+0+0+</t>
  </si>
  <si>
    <t>2+1</t>
  </si>
  <si>
    <r>
      <t>0+0+</t>
    </r>
    <r>
      <rPr>
        <b/>
        <sz val="10"/>
        <color indexed="10"/>
        <rFont val="Times New Roman"/>
        <family val="1"/>
      </rPr>
      <t>0</t>
    </r>
  </si>
  <si>
    <r>
      <t>2+0+</t>
    </r>
    <r>
      <rPr>
        <b/>
        <sz val="10"/>
        <color indexed="10"/>
        <rFont val="Times New Roman"/>
        <family val="1"/>
      </rPr>
      <t>2</t>
    </r>
  </si>
  <si>
    <r>
      <t>4+4+</t>
    </r>
    <r>
      <rPr>
        <b/>
        <sz val="10"/>
        <color indexed="10"/>
        <rFont val="Times New Roman"/>
        <family val="1"/>
      </rPr>
      <t>4</t>
    </r>
  </si>
  <si>
    <t>غش مع 4</t>
  </si>
  <si>
    <r>
      <t>2+0+</t>
    </r>
    <r>
      <rPr>
        <b/>
        <sz val="10"/>
        <color indexed="10"/>
        <rFont val="Times New Roman"/>
        <family val="1"/>
      </rPr>
      <t>0</t>
    </r>
  </si>
  <si>
    <t>غش مع 1</t>
  </si>
  <si>
    <r>
      <t>0+2+</t>
    </r>
    <r>
      <rPr>
        <b/>
        <sz val="10"/>
        <color indexed="10"/>
        <rFont val="Times New Roman"/>
        <family val="1"/>
      </rPr>
      <t>1</t>
    </r>
  </si>
  <si>
    <r>
      <t>4+0+</t>
    </r>
    <r>
      <rPr>
        <b/>
        <sz val="10"/>
        <color indexed="10"/>
        <rFont val="Times New Roman"/>
        <family val="1"/>
      </rPr>
      <t>1</t>
    </r>
  </si>
  <si>
    <r>
      <t>0+0+</t>
    </r>
    <r>
      <rPr>
        <b/>
        <sz val="10"/>
        <color indexed="10"/>
        <rFont val="Times New Roman"/>
        <family val="1"/>
      </rPr>
      <t>1</t>
    </r>
  </si>
  <si>
    <t>غش مع 10</t>
  </si>
  <si>
    <t>غش مع 14</t>
  </si>
  <si>
    <t>غائب</t>
  </si>
  <si>
    <t>PW2: Q1+Q2</t>
  </si>
  <si>
    <r>
      <t xml:space="preserve">PW1: Q1+Q2+ </t>
    </r>
    <r>
      <rPr>
        <b/>
        <sz val="8"/>
        <color indexed="10"/>
        <rFont val="Arial"/>
        <family val="2"/>
      </rPr>
      <t>R</t>
    </r>
  </si>
  <si>
    <r>
      <t>4+2+</t>
    </r>
    <r>
      <rPr>
        <b/>
        <sz val="10"/>
        <color indexed="10"/>
        <rFont val="Times New Roman"/>
        <family val="1"/>
      </rPr>
      <t>2</t>
    </r>
  </si>
  <si>
    <r>
      <t>5+2+</t>
    </r>
    <r>
      <rPr>
        <b/>
        <sz val="10"/>
        <color indexed="10"/>
        <rFont val="Times New Roman"/>
        <family val="1"/>
      </rPr>
      <t>0</t>
    </r>
  </si>
  <si>
    <r>
      <t>4+2+</t>
    </r>
    <r>
      <rPr>
        <b/>
        <sz val="10"/>
        <color indexed="10"/>
        <rFont val="Times New Roman"/>
        <family val="1"/>
      </rPr>
      <t>0</t>
    </r>
  </si>
  <si>
    <r>
      <t>4+1+</t>
    </r>
    <r>
      <rPr>
        <b/>
        <sz val="10"/>
        <color indexed="10"/>
        <rFont val="Times New Roman"/>
        <family val="1"/>
      </rPr>
      <t>0</t>
    </r>
  </si>
  <si>
    <t>Absences#</t>
  </si>
  <si>
    <t>M0-49</t>
  </si>
  <si>
    <t>M50-69</t>
  </si>
  <si>
    <t>M70-79</t>
  </si>
  <si>
    <t>M80-85</t>
  </si>
  <si>
    <r>
      <t>4+2+</t>
    </r>
    <r>
      <rPr>
        <b/>
        <sz val="10"/>
        <color indexed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</si>
</sst>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_ &quot;ج.س.&quot;* #,##0_ ;_ &quot;ج.س.&quot;* \-#,##0_ ;_ &quot;ج.س.&quot;* &quot;-&quot;_ ;_ @_ "/>
    <numFmt numFmtId="179" formatCode="_ * #,##0_ ;_ * \-#,##0_ ;_ * &quot;-&quot;_ ;_ @_ "/>
    <numFmt numFmtId="180" formatCode="_ &quot;ج.س.&quot;* #,##0.00_ ;_ &quot;ج.س.&quot;* \-#,##0.00_ ;_ &quot;ج.س.&quot;* &quot;-&quot;??_ ;_ @_ "/>
    <numFmt numFmtId="181" formatCode="_ * #,##0.00_ ;_ * \-#,##0.00_ ;_ * &quot;-&quot;??_ ;_ @_ "/>
    <numFmt numFmtId="182" formatCode="[$-2C01]dd\ mmmm\,\ yyyy"/>
    <numFmt numFmtId="183" formatCode="[$-2C01]h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4">
    <font>
      <sz val="12"/>
      <name val="Arial"/>
      <family val="0"/>
    </font>
    <font>
      <sz val="10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8"/>
      <name val="Arabic Transparent"/>
      <family val="0"/>
    </font>
    <font>
      <b/>
      <sz val="12"/>
      <name val="Arabic Transparent"/>
      <family val="0"/>
    </font>
    <font>
      <b/>
      <sz val="12"/>
      <color indexed="8"/>
      <name val="Arabic Transparent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3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abic Transparent"/>
      <family val="0"/>
    </font>
    <font>
      <b/>
      <sz val="10"/>
      <color indexed="17"/>
      <name val="Times New Roman"/>
      <family val="1"/>
    </font>
    <font>
      <b/>
      <sz val="14"/>
      <color indexed="10"/>
      <name val="Arabic Transparent"/>
      <family val="0"/>
    </font>
    <font>
      <b/>
      <sz val="9"/>
      <color indexed="10"/>
      <name val="Arabic Transparent"/>
      <family val="0"/>
    </font>
    <font>
      <sz val="10"/>
      <color indexed="17"/>
      <name val="Arial"/>
      <family val="2"/>
    </font>
    <font>
      <b/>
      <sz val="10"/>
      <color indexed="10"/>
      <name val="Arabic Transparent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70C0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abic Transparent"/>
      <family val="0"/>
    </font>
    <font>
      <b/>
      <sz val="10"/>
      <color rgb="FF00B050"/>
      <name val="Times New Roman"/>
      <family val="1"/>
    </font>
    <font>
      <b/>
      <sz val="14"/>
      <color rgb="FFFF0000"/>
      <name val="Arabic Transparent"/>
      <family val="0"/>
    </font>
    <font>
      <b/>
      <sz val="9"/>
      <color rgb="FFFF0000"/>
      <name val="Arabic Transparent"/>
      <family val="0"/>
    </font>
    <font>
      <sz val="10"/>
      <color rgb="FF00B050"/>
      <name val="Arial"/>
      <family val="2"/>
    </font>
    <font>
      <b/>
      <sz val="10"/>
      <color rgb="FFFF0000"/>
      <name val="Arabic Transparent"/>
      <family val="0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ashDotDot"/>
      <right style="dashDotDot"/>
      <top style="dashDotDot"/>
      <bottom style="thin"/>
    </border>
    <border>
      <left style="dashDotDot"/>
      <right style="dashDotDot"/>
      <top style="thin"/>
      <bottom style="thin"/>
    </border>
    <border>
      <left style="dashDotDot"/>
      <right style="dashDotDot"/>
      <top style="thin"/>
      <bottom style="dashDot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9" fillId="34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9" fillId="34" borderId="20" xfId="0" applyFont="1" applyFill="1" applyBorder="1" applyAlignment="1">
      <alignment/>
    </xf>
    <xf numFmtId="0" fontId="63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9" fillId="34" borderId="22" xfId="0" applyFont="1" applyFill="1" applyBorder="1" applyAlignment="1">
      <alignment/>
    </xf>
    <xf numFmtId="0" fontId="63" fillId="0" borderId="22" xfId="0" applyFont="1" applyBorder="1" applyAlignment="1">
      <alignment horizontal="center" vertical="center" wrapText="1"/>
    </xf>
    <xf numFmtId="0" fontId="8" fillId="34" borderId="23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/>
    </xf>
    <xf numFmtId="0" fontId="65" fillId="0" borderId="26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7" fillId="34" borderId="20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7" fillId="34" borderId="22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9" fillId="34" borderId="35" xfId="0" applyFont="1" applyFill="1" applyBorder="1" applyAlignment="1">
      <alignment horizontal="center"/>
    </xf>
    <xf numFmtId="0" fontId="70" fillId="34" borderId="35" xfId="0" applyFont="1" applyFill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71" fillId="0" borderId="33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2" fillId="34" borderId="35" xfId="0" applyFont="1" applyFill="1" applyBorder="1" applyAlignment="1">
      <alignment horizontal="left"/>
    </xf>
    <xf numFmtId="0" fontId="72" fillId="34" borderId="35" xfId="0" applyFont="1" applyFill="1" applyBorder="1" applyAlignment="1">
      <alignment horizontal="left"/>
    </xf>
    <xf numFmtId="0" fontId="12" fillId="0" borderId="38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6" fillId="0" borderId="19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0" fillId="35" borderId="40" xfId="0" applyFont="1" applyFill="1" applyBorder="1" applyAlignment="1">
      <alignment horizontal="center"/>
    </xf>
    <xf numFmtId="0" fontId="65" fillId="35" borderId="41" xfId="0" applyFont="1" applyFill="1" applyBorder="1" applyAlignment="1">
      <alignment horizontal="center"/>
    </xf>
    <xf numFmtId="0" fontId="65" fillId="35" borderId="42" xfId="0" applyFont="1" applyFill="1" applyBorder="1" applyAlignment="1">
      <alignment horizontal="center"/>
    </xf>
    <xf numFmtId="0" fontId="65" fillId="35" borderId="43" xfId="0" applyFont="1" applyFill="1" applyBorder="1" applyAlignment="1">
      <alignment horizontal="center"/>
    </xf>
    <xf numFmtId="0" fontId="12" fillId="36" borderId="24" xfId="0" applyFont="1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9" fillId="3" borderId="17" xfId="0" applyFont="1" applyFill="1" applyBorder="1" applyAlignment="1">
      <alignment/>
    </xf>
    <xf numFmtId="0" fontId="63" fillId="3" borderId="20" xfId="0" applyFont="1" applyFill="1" applyBorder="1" applyAlignment="1">
      <alignment horizontal="center" vertical="center" wrapText="1"/>
    </xf>
    <xf numFmtId="0" fontId="63" fillId="3" borderId="16" xfId="0" applyFont="1" applyFill="1" applyBorder="1" applyAlignment="1">
      <alignment horizontal="center" vertical="center" wrapText="1"/>
    </xf>
    <xf numFmtId="0" fontId="63" fillId="3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3" fillId="0" borderId="44" xfId="0" applyFont="1" applyBorder="1" applyAlignment="1">
      <alignment horizontal="center" vertical="center" wrapText="1" readingOrder="2"/>
    </xf>
    <xf numFmtId="0" fontId="73" fillId="0" borderId="28" xfId="0" applyFont="1" applyBorder="1" applyAlignment="1">
      <alignment horizontal="center" vertical="center" wrapText="1" readingOrder="2"/>
    </xf>
    <xf numFmtId="0" fontId="73" fillId="0" borderId="45" xfId="0" applyFont="1" applyBorder="1" applyAlignment="1">
      <alignment horizontal="center" vertical="center" wrapText="1" readingOrder="2"/>
    </xf>
    <xf numFmtId="0" fontId="73" fillId="0" borderId="46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/>
    </xf>
    <xf numFmtId="0" fontId="6" fillId="37" borderId="2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عملة [0]_JAD" xfId="105"/>
    <cellStyle name="عملة_JAD" xfId="106"/>
    <cellStyle name="فاصلة [0]_JAD" xfId="107"/>
    <cellStyle name="فاصلة_JAD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594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594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rightToLeft="1" tabSelected="1" zoomScale="130" zoomScaleNormal="130" zoomScalePageLayoutView="0" workbookViewId="0" topLeftCell="A1">
      <selection activeCell="A1" sqref="A1:A16384"/>
    </sheetView>
  </sheetViews>
  <sheetFormatPr defaultColWidth="8.88671875" defaultRowHeight="15"/>
  <cols>
    <col min="1" max="1" width="4.6640625" style="0" customWidth="1"/>
    <col min="2" max="2" width="5.4453125" style="0" customWidth="1"/>
    <col min="3" max="3" width="5.77734375" style="0" customWidth="1"/>
    <col min="4" max="4" width="6.99609375" style="0" hidden="1" customWidth="1"/>
    <col min="5" max="5" width="7.4453125" style="0" customWidth="1"/>
    <col min="6" max="6" width="5.6640625" style="0" customWidth="1"/>
    <col min="7" max="7" width="8.88671875" style="0" customWidth="1"/>
    <col min="8" max="8" width="19.88671875" style="0" customWidth="1"/>
    <col min="9" max="9" width="8.99609375" style="0" customWidth="1"/>
    <col min="10" max="10" width="10.5546875" style="0" customWidth="1"/>
    <col min="11" max="11" width="10.21484375" style="0" customWidth="1"/>
    <col min="12" max="12" width="7.6640625" style="0" customWidth="1"/>
    <col min="13" max="13" width="8.5546875" style="0" customWidth="1"/>
    <col min="14" max="17" width="8.88671875" style="0" customWidth="1"/>
    <col min="18" max="18" width="9.99609375" style="0" customWidth="1"/>
    <col min="19" max="21" width="8.88671875" style="0" customWidth="1"/>
  </cols>
  <sheetData>
    <row r="1" spans="1:18" ht="18.75" thickBot="1">
      <c r="A1" s="17" t="s">
        <v>0</v>
      </c>
      <c r="B1" s="18" t="s">
        <v>1</v>
      </c>
      <c r="C1" s="76" t="s">
        <v>2</v>
      </c>
      <c r="D1" s="18" t="s">
        <v>4</v>
      </c>
      <c r="E1" s="19" t="s">
        <v>3</v>
      </c>
      <c r="F1" s="19" t="s">
        <v>4</v>
      </c>
      <c r="G1" s="20" t="s">
        <v>8</v>
      </c>
      <c r="H1" s="53"/>
      <c r="I1" s="56" t="s">
        <v>38</v>
      </c>
      <c r="J1" s="55" t="s">
        <v>39</v>
      </c>
      <c r="K1" s="28" t="s">
        <v>10</v>
      </c>
      <c r="L1" s="29" t="s">
        <v>17</v>
      </c>
      <c r="M1" s="29" t="s">
        <v>16</v>
      </c>
      <c r="N1" s="72" t="s">
        <v>22</v>
      </c>
      <c r="O1" s="30" t="s">
        <v>15</v>
      </c>
      <c r="P1" s="37" t="s">
        <v>14</v>
      </c>
      <c r="Q1" s="62" t="s">
        <v>18</v>
      </c>
      <c r="R1" s="68" t="s">
        <v>44</v>
      </c>
    </row>
    <row r="2" spans="1:18" ht="16.5" thickBot="1">
      <c r="A2" s="34">
        <v>10</v>
      </c>
      <c r="B2" s="42">
        <v>11</v>
      </c>
      <c r="C2" s="77">
        <v>19</v>
      </c>
      <c r="D2" s="23"/>
      <c r="E2" s="81">
        <v>10</v>
      </c>
      <c r="F2" s="86">
        <f>SUM(A2:E2)</f>
        <v>50</v>
      </c>
      <c r="G2" s="25" t="str">
        <f>IF(F2&gt;49,"Success","failure")</f>
        <v>Success</v>
      </c>
      <c r="H2" s="60" t="s">
        <v>29</v>
      </c>
      <c r="I2" s="57" t="s">
        <v>21</v>
      </c>
      <c r="J2" s="50" t="s">
        <v>26</v>
      </c>
      <c r="K2" s="81">
        <v>2</v>
      </c>
      <c r="L2" s="24">
        <v>5</v>
      </c>
      <c r="M2" s="31">
        <v>2</v>
      </c>
      <c r="N2" s="73">
        <v>5</v>
      </c>
      <c r="O2" s="65">
        <v>6</v>
      </c>
      <c r="P2" s="66">
        <v>4</v>
      </c>
      <c r="Q2" s="67" t="s">
        <v>19</v>
      </c>
      <c r="R2" s="69">
        <v>8</v>
      </c>
    </row>
    <row r="3" spans="1:18" ht="16.5" thickBot="1">
      <c r="A3" s="35">
        <v>20</v>
      </c>
      <c r="B3" s="43">
        <v>20</v>
      </c>
      <c r="C3" s="78">
        <v>7</v>
      </c>
      <c r="D3" s="14"/>
      <c r="E3" s="82">
        <v>11</v>
      </c>
      <c r="F3" s="15">
        <f>SUM(A3:E3)</f>
        <v>58</v>
      </c>
      <c r="G3" s="25" t="str">
        <f aca="true" t="shared" si="0" ref="G3:G25">IF(F3&gt;49,"Success","failure")</f>
        <v>Success</v>
      </c>
      <c r="H3" s="54" t="s">
        <v>37</v>
      </c>
      <c r="I3" s="58" t="s">
        <v>21</v>
      </c>
      <c r="J3" s="51" t="s">
        <v>34</v>
      </c>
      <c r="K3" s="82">
        <v>11</v>
      </c>
      <c r="L3" s="21">
        <v>12</v>
      </c>
      <c r="M3" s="32">
        <v>11</v>
      </c>
      <c r="N3" s="74">
        <v>0</v>
      </c>
      <c r="O3" s="40">
        <v>10</v>
      </c>
      <c r="P3" s="38">
        <v>2</v>
      </c>
      <c r="Q3" s="63">
        <v>12</v>
      </c>
      <c r="R3" s="70">
        <v>3</v>
      </c>
    </row>
    <row r="4" spans="1:18" ht="16.5" thickBot="1">
      <c r="A4" s="35">
        <v>12</v>
      </c>
      <c r="B4" s="43">
        <v>20</v>
      </c>
      <c r="C4" s="78">
        <v>7</v>
      </c>
      <c r="D4" s="14"/>
      <c r="E4" s="82">
        <v>24</v>
      </c>
      <c r="F4" s="15">
        <f>SUM(A4:E4)</f>
        <v>63</v>
      </c>
      <c r="G4" s="25" t="str">
        <f t="shared" si="0"/>
        <v>Success</v>
      </c>
      <c r="H4" s="61" t="s">
        <v>31</v>
      </c>
      <c r="I4" s="58" t="s">
        <v>21</v>
      </c>
      <c r="J4" s="51" t="s">
        <v>30</v>
      </c>
      <c r="K4" s="82">
        <v>24</v>
      </c>
      <c r="L4" s="21">
        <v>18</v>
      </c>
      <c r="M4" s="32">
        <v>2</v>
      </c>
      <c r="N4" s="74">
        <v>0</v>
      </c>
      <c r="O4" s="40">
        <v>18</v>
      </c>
      <c r="P4" s="38">
        <v>0</v>
      </c>
      <c r="Q4" s="63">
        <v>10</v>
      </c>
      <c r="R4" s="70">
        <v>4</v>
      </c>
    </row>
    <row r="5" spans="1:18" ht="16.5" thickBot="1">
      <c r="A5" s="35">
        <v>10</v>
      </c>
      <c r="B5" s="43">
        <v>8</v>
      </c>
      <c r="C5" s="78">
        <v>5</v>
      </c>
      <c r="D5" s="14"/>
      <c r="E5" s="82">
        <v>4</v>
      </c>
      <c r="F5" s="87">
        <f aca="true" t="shared" si="1" ref="F5:F25">SUM(A5:E5)</f>
        <v>27</v>
      </c>
      <c r="G5" s="25" t="str">
        <f t="shared" si="0"/>
        <v>failure</v>
      </c>
      <c r="H5" s="54" t="s">
        <v>37</v>
      </c>
      <c r="I5" s="58" t="s">
        <v>21</v>
      </c>
      <c r="J5" s="51" t="s">
        <v>20</v>
      </c>
      <c r="K5" s="82">
        <v>4</v>
      </c>
      <c r="L5" s="21">
        <v>3</v>
      </c>
      <c r="M5" s="32">
        <v>2</v>
      </c>
      <c r="N5" s="74">
        <v>5</v>
      </c>
      <c r="O5" s="40">
        <v>5</v>
      </c>
      <c r="P5" s="38">
        <v>8</v>
      </c>
      <c r="Q5" s="63">
        <v>0</v>
      </c>
      <c r="R5" s="70">
        <v>14</v>
      </c>
    </row>
    <row r="6" spans="1:18" ht="16.5" thickBot="1">
      <c r="A6" s="35">
        <v>18</v>
      </c>
      <c r="B6" s="43">
        <v>20</v>
      </c>
      <c r="C6" s="78">
        <v>17</v>
      </c>
      <c r="D6" s="14"/>
      <c r="E6" s="82">
        <v>18</v>
      </c>
      <c r="F6" s="15">
        <f t="shared" si="1"/>
        <v>73</v>
      </c>
      <c r="G6" s="25" t="str">
        <f t="shared" si="0"/>
        <v>Success</v>
      </c>
      <c r="H6" s="54" t="s">
        <v>37</v>
      </c>
      <c r="I6" s="58" t="s">
        <v>21</v>
      </c>
      <c r="J6" s="51" t="s">
        <v>20</v>
      </c>
      <c r="K6" s="82">
        <v>18</v>
      </c>
      <c r="L6" s="21">
        <v>13</v>
      </c>
      <c r="M6" s="32">
        <v>3</v>
      </c>
      <c r="N6" s="74">
        <v>12</v>
      </c>
      <c r="O6" s="40">
        <v>12</v>
      </c>
      <c r="P6" s="38">
        <v>0</v>
      </c>
      <c r="Q6" s="63">
        <v>15</v>
      </c>
      <c r="R6" s="70">
        <v>7</v>
      </c>
    </row>
    <row r="7" spans="1:18" ht="16.5" thickBot="1">
      <c r="A7" s="35">
        <v>11</v>
      </c>
      <c r="B7" s="43">
        <v>12</v>
      </c>
      <c r="C7" s="78">
        <v>20</v>
      </c>
      <c r="D7" s="14"/>
      <c r="E7" s="82">
        <v>18</v>
      </c>
      <c r="F7" s="15">
        <f t="shared" si="1"/>
        <v>61</v>
      </c>
      <c r="G7" s="25" t="str">
        <f t="shared" si="0"/>
        <v>Success</v>
      </c>
      <c r="H7" s="54"/>
      <c r="I7" s="58" t="s">
        <v>21</v>
      </c>
      <c r="J7" s="51" t="s">
        <v>23</v>
      </c>
      <c r="K7" s="82">
        <v>18</v>
      </c>
      <c r="L7" s="21">
        <v>3</v>
      </c>
      <c r="M7" s="32">
        <v>3</v>
      </c>
      <c r="N7" s="74">
        <v>9</v>
      </c>
      <c r="O7" s="40">
        <v>9</v>
      </c>
      <c r="P7" s="38">
        <v>2</v>
      </c>
      <c r="Q7" s="63">
        <v>6</v>
      </c>
      <c r="R7" s="70">
        <v>4</v>
      </c>
    </row>
    <row r="8" spans="1:18" ht="16.5" thickBot="1">
      <c r="A8" s="35">
        <v>15</v>
      </c>
      <c r="B8" s="43">
        <v>15</v>
      </c>
      <c r="C8" s="78">
        <v>11</v>
      </c>
      <c r="D8" s="14"/>
      <c r="E8" s="82">
        <v>15</v>
      </c>
      <c r="F8" s="15">
        <f t="shared" si="1"/>
        <v>56</v>
      </c>
      <c r="G8" s="25" t="str">
        <f t="shared" si="0"/>
        <v>Success</v>
      </c>
      <c r="H8" s="54" t="s">
        <v>37</v>
      </c>
      <c r="I8" s="58" t="s">
        <v>21</v>
      </c>
      <c r="J8" s="51" t="s">
        <v>24</v>
      </c>
      <c r="K8" s="82">
        <v>15</v>
      </c>
      <c r="L8" s="21">
        <v>9</v>
      </c>
      <c r="M8" s="32">
        <v>2</v>
      </c>
      <c r="N8" s="74">
        <v>6</v>
      </c>
      <c r="O8" s="40">
        <v>6</v>
      </c>
      <c r="P8" s="38">
        <v>8</v>
      </c>
      <c r="Q8" s="63">
        <v>5</v>
      </c>
      <c r="R8" s="70">
        <v>10</v>
      </c>
    </row>
    <row r="9" spans="1:18" ht="16.5" thickBot="1">
      <c r="A9" s="35">
        <v>20</v>
      </c>
      <c r="B9" s="43">
        <v>20</v>
      </c>
      <c r="C9" s="78">
        <v>17</v>
      </c>
      <c r="D9" s="14"/>
      <c r="E9" s="82">
        <v>13</v>
      </c>
      <c r="F9" s="15">
        <f t="shared" si="1"/>
        <v>70</v>
      </c>
      <c r="G9" s="25" t="str">
        <f t="shared" si="0"/>
        <v>Success</v>
      </c>
      <c r="H9" s="54"/>
      <c r="I9" s="58" t="s">
        <v>21</v>
      </c>
      <c r="J9" s="51" t="s">
        <v>20</v>
      </c>
      <c r="K9" s="82">
        <v>13</v>
      </c>
      <c r="L9" s="21">
        <v>17</v>
      </c>
      <c r="M9" s="32">
        <v>10</v>
      </c>
      <c r="N9" s="74">
        <v>12</v>
      </c>
      <c r="O9" s="40">
        <v>12</v>
      </c>
      <c r="P9" s="38">
        <v>8</v>
      </c>
      <c r="Q9" s="63">
        <v>11</v>
      </c>
      <c r="R9" s="70">
        <v>8</v>
      </c>
    </row>
    <row r="10" spans="1:18" ht="16.5" thickBot="1">
      <c r="A10" s="35">
        <v>5</v>
      </c>
      <c r="B10" s="43">
        <v>20</v>
      </c>
      <c r="C10" s="78">
        <v>12</v>
      </c>
      <c r="D10" s="14"/>
      <c r="E10" s="82">
        <v>13</v>
      </c>
      <c r="F10" s="89">
        <f t="shared" si="1"/>
        <v>50</v>
      </c>
      <c r="G10" s="25" t="str">
        <f t="shared" si="0"/>
        <v>Success</v>
      </c>
      <c r="H10" s="61" t="s">
        <v>36</v>
      </c>
      <c r="I10" s="58" t="s">
        <v>21</v>
      </c>
      <c r="J10" s="51" t="s">
        <v>26</v>
      </c>
      <c r="K10" s="82">
        <v>13</v>
      </c>
      <c r="L10" s="21">
        <v>13</v>
      </c>
      <c r="M10" s="32">
        <v>2</v>
      </c>
      <c r="N10" s="74">
        <v>7</v>
      </c>
      <c r="O10" s="40">
        <v>7</v>
      </c>
      <c r="P10" s="38">
        <v>3</v>
      </c>
      <c r="Q10" s="63">
        <v>0</v>
      </c>
      <c r="R10" s="70">
        <v>12</v>
      </c>
    </row>
    <row r="11" spans="1:18" ht="16.5" thickBot="1">
      <c r="A11" s="35">
        <v>11</v>
      </c>
      <c r="B11" s="43">
        <v>19</v>
      </c>
      <c r="C11" s="78">
        <v>9</v>
      </c>
      <c r="D11" s="14"/>
      <c r="E11" s="82">
        <v>23</v>
      </c>
      <c r="F11" s="15">
        <f t="shared" si="1"/>
        <v>62</v>
      </c>
      <c r="G11" s="25" t="str">
        <f t="shared" si="0"/>
        <v>Success</v>
      </c>
      <c r="H11" s="54"/>
      <c r="I11" s="58" t="s">
        <v>21</v>
      </c>
      <c r="J11" s="51" t="s">
        <v>27</v>
      </c>
      <c r="K11" s="82">
        <v>23</v>
      </c>
      <c r="L11" s="21">
        <v>13</v>
      </c>
      <c r="M11" s="32">
        <v>2</v>
      </c>
      <c r="N11" s="74">
        <v>0</v>
      </c>
      <c r="O11" s="40">
        <v>6</v>
      </c>
      <c r="P11" s="38">
        <v>2</v>
      </c>
      <c r="Q11" s="63">
        <v>7</v>
      </c>
      <c r="R11" s="70">
        <v>4</v>
      </c>
    </row>
    <row r="12" spans="1:18" ht="16.5" thickBot="1">
      <c r="A12" s="35">
        <v>20</v>
      </c>
      <c r="B12" s="43">
        <v>12</v>
      </c>
      <c r="C12" s="78">
        <v>13</v>
      </c>
      <c r="D12" s="14"/>
      <c r="E12" s="82">
        <v>15</v>
      </c>
      <c r="F12" s="15">
        <f t="shared" si="1"/>
        <v>60</v>
      </c>
      <c r="G12" s="25" t="str">
        <f t="shared" si="0"/>
        <v>Success</v>
      </c>
      <c r="H12" s="54" t="s">
        <v>37</v>
      </c>
      <c r="I12" s="58" t="s">
        <v>21</v>
      </c>
      <c r="J12" s="51" t="s">
        <v>20</v>
      </c>
      <c r="K12" s="82">
        <v>15</v>
      </c>
      <c r="L12" s="21">
        <v>5</v>
      </c>
      <c r="M12" s="32">
        <v>2</v>
      </c>
      <c r="N12" s="74">
        <v>7</v>
      </c>
      <c r="O12" s="40">
        <v>7</v>
      </c>
      <c r="P12" s="38">
        <v>15</v>
      </c>
      <c r="Q12" s="63">
        <v>9</v>
      </c>
      <c r="R12" s="70">
        <v>4</v>
      </c>
    </row>
    <row r="13" spans="1:18" ht="16.5" thickBot="1">
      <c r="A13" s="35">
        <v>19</v>
      </c>
      <c r="B13" s="43">
        <v>16</v>
      </c>
      <c r="C13" s="78">
        <v>20</v>
      </c>
      <c r="D13" s="14"/>
      <c r="E13" s="82">
        <v>11</v>
      </c>
      <c r="F13" s="15">
        <f t="shared" si="1"/>
        <v>66</v>
      </c>
      <c r="G13" s="25" t="str">
        <f t="shared" si="0"/>
        <v>Success</v>
      </c>
      <c r="H13" s="54"/>
      <c r="I13" s="58" t="s">
        <v>21</v>
      </c>
      <c r="J13" s="51" t="s">
        <v>26</v>
      </c>
      <c r="K13" s="82">
        <v>11</v>
      </c>
      <c r="L13" s="21">
        <v>6</v>
      </c>
      <c r="M13" s="32">
        <v>2</v>
      </c>
      <c r="N13" s="74">
        <v>10</v>
      </c>
      <c r="O13" s="40">
        <v>10</v>
      </c>
      <c r="P13" s="38">
        <v>17</v>
      </c>
      <c r="Q13" s="63">
        <v>0</v>
      </c>
      <c r="R13" s="70">
        <v>0</v>
      </c>
    </row>
    <row r="14" spans="1:18" ht="16.5" thickBot="1">
      <c r="A14" s="35">
        <v>14</v>
      </c>
      <c r="B14" s="43">
        <v>17</v>
      </c>
      <c r="C14" s="78">
        <v>14</v>
      </c>
      <c r="D14" s="14"/>
      <c r="E14" s="82">
        <v>10</v>
      </c>
      <c r="F14" s="15">
        <f t="shared" si="1"/>
        <v>55</v>
      </c>
      <c r="G14" s="25" t="str">
        <f t="shared" si="0"/>
        <v>Success</v>
      </c>
      <c r="H14" s="61" t="s">
        <v>35</v>
      </c>
      <c r="I14" s="58" t="s">
        <v>21</v>
      </c>
      <c r="J14" s="51" t="s">
        <v>26</v>
      </c>
      <c r="K14" s="82">
        <v>10</v>
      </c>
      <c r="L14" s="21">
        <v>8</v>
      </c>
      <c r="M14" s="32">
        <v>2</v>
      </c>
      <c r="N14" s="74">
        <v>9</v>
      </c>
      <c r="O14" s="40">
        <v>9</v>
      </c>
      <c r="P14" s="38">
        <v>12</v>
      </c>
      <c r="Q14" s="63">
        <v>0</v>
      </c>
      <c r="R14" s="70">
        <v>10</v>
      </c>
    </row>
    <row r="15" spans="1:18" ht="16.5" thickBot="1">
      <c r="A15" s="35">
        <v>20</v>
      </c>
      <c r="B15" s="43">
        <v>20</v>
      </c>
      <c r="C15" s="78">
        <v>17</v>
      </c>
      <c r="D15" s="14"/>
      <c r="E15" s="82">
        <v>37</v>
      </c>
      <c r="F15" s="15">
        <f t="shared" si="1"/>
        <v>94</v>
      </c>
      <c r="G15" s="25" t="str">
        <f t="shared" si="0"/>
        <v>Success</v>
      </c>
      <c r="H15" s="54"/>
      <c r="I15" s="58" t="s">
        <v>21</v>
      </c>
      <c r="J15" s="51" t="s">
        <v>32</v>
      </c>
      <c r="K15" s="82">
        <v>37</v>
      </c>
      <c r="L15" s="21">
        <v>18</v>
      </c>
      <c r="M15" s="32">
        <v>2</v>
      </c>
      <c r="N15" s="74">
        <v>9</v>
      </c>
      <c r="O15" s="40">
        <v>9</v>
      </c>
      <c r="P15" s="38">
        <v>18</v>
      </c>
      <c r="Q15" s="63">
        <v>0</v>
      </c>
      <c r="R15" s="70">
        <v>8</v>
      </c>
    </row>
    <row r="16" spans="1:18" ht="16.5" thickBot="1">
      <c r="A16" s="35">
        <v>17</v>
      </c>
      <c r="B16" s="43">
        <v>17</v>
      </c>
      <c r="C16" s="78">
        <v>11</v>
      </c>
      <c r="D16" s="14"/>
      <c r="E16" s="82">
        <v>16</v>
      </c>
      <c r="F16" s="15">
        <f t="shared" si="1"/>
        <v>61</v>
      </c>
      <c r="G16" s="25" t="str">
        <f t="shared" si="0"/>
        <v>Success</v>
      </c>
      <c r="H16" s="54" t="s">
        <v>37</v>
      </c>
      <c r="I16" s="58" t="s">
        <v>21</v>
      </c>
      <c r="J16" s="51" t="s">
        <v>20</v>
      </c>
      <c r="K16" s="82">
        <v>16</v>
      </c>
      <c r="L16" s="21">
        <v>6</v>
      </c>
      <c r="M16" s="32">
        <v>3</v>
      </c>
      <c r="N16" s="74">
        <v>0</v>
      </c>
      <c r="O16" s="40">
        <v>11</v>
      </c>
      <c r="P16" s="38">
        <v>8</v>
      </c>
      <c r="Q16" s="63">
        <v>6</v>
      </c>
      <c r="R16" s="70">
        <v>14</v>
      </c>
    </row>
    <row r="17" spans="1:18" ht="16.5" thickBot="1">
      <c r="A17" s="35">
        <v>10</v>
      </c>
      <c r="B17" s="43">
        <v>20</v>
      </c>
      <c r="C17" s="78">
        <v>20</v>
      </c>
      <c r="D17" s="14"/>
      <c r="E17" s="82">
        <v>14</v>
      </c>
      <c r="F17" s="15">
        <f t="shared" si="1"/>
        <v>64</v>
      </c>
      <c r="G17" s="25" t="str">
        <f t="shared" si="0"/>
        <v>Success</v>
      </c>
      <c r="H17" s="54"/>
      <c r="I17" s="58" t="s">
        <v>21</v>
      </c>
      <c r="J17" s="51" t="s">
        <v>40</v>
      </c>
      <c r="K17" s="82">
        <v>14</v>
      </c>
      <c r="L17" s="21">
        <v>16</v>
      </c>
      <c r="M17" s="32">
        <v>3</v>
      </c>
      <c r="N17" s="74">
        <v>7</v>
      </c>
      <c r="O17" s="40">
        <v>7</v>
      </c>
      <c r="P17" s="38">
        <v>7</v>
      </c>
      <c r="Q17" s="63">
        <v>0</v>
      </c>
      <c r="R17" s="70">
        <v>8</v>
      </c>
    </row>
    <row r="18" spans="1:18" ht="16.5" thickBot="1">
      <c r="A18" s="35">
        <v>14</v>
      </c>
      <c r="B18" s="43">
        <v>20</v>
      </c>
      <c r="C18" s="78">
        <v>20</v>
      </c>
      <c r="D18" s="14"/>
      <c r="E18" s="82">
        <v>19</v>
      </c>
      <c r="F18" s="15">
        <f t="shared" si="1"/>
        <v>73</v>
      </c>
      <c r="G18" s="25" t="str">
        <f t="shared" si="0"/>
        <v>Success</v>
      </c>
      <c r="H18" s="61" t="s">
        <v>35</v>
      </c>
      <c r="I18" s="58" t="s">
        <v>21</v>
      </c>
      <c r="J18" s="51" t="s">
        <v>43</v>
      </c>
      <c r="K18" s="82">
        <v>14</v>
      </c>
      <c r="L18" s="46">
        <v>7</v>
      </c>
      <c r="M18" s="32">
        <v>3</v>
      </c>
      <c r="N18" s="74">
        <v>19</v>
      </c>
      <c r="O18" s="40">
        <v>19</v>
      </c>
      <c r="P18" s="38">
        <v>11</v>
      </c>
      <c r="Q18" s="63">
        <v>0</v>
      </c>
      <c r="R18" s="70">
        <v>14</v>
      </c>
    </row>
    <row r="19" spans="1:18" ht="16.5" thickBot="1">
      <c r="A19" s="35">
        <v>18</v>
      </c>
      <c r="B19" s="43">
        <v>17</v>
      </c>
      <c r="C19" s="78">
        <v>15</v>
      </c>
      <c r="D19" s="14"/>
      <c r="E19" s="83">
        <v>6</v>
      </c>
      <c r="F19" s="15">
        <f t="shared" si="1"/>
        <v>56</v>
      </c>
      <c r="G19" s="25" t="str">
        <f t="shared" si="0"/>
        <v>Success</v>
      </c>
      <c r="H19" s="54" t="s">
        <v>37</v>
      </c>
      <c r="I19" s="58" t="s">
        <v>21</v>
      </c>
      <c r="J19" s="51" t="s">
        <v>34</v>
      </c>
      <c r="K19" s="83">
        <v>6</v>
      </c>
      <c r="L19" s="47">
        <v>10</v>
      </c>
      <c r="M19" s="45">
        <v>5</v>
      </c>
      <c r="N19" s="74">
        <v>8</v>
      </c>
      <c r="O19" s="40">
        <v>7</v>
      </c>
      <c r="P19" s="38">
        <v>6</v>
      </c>
      <c r="Q19" s="63">
        <v>7</v>
      </c>
      <c r="R19" s="70">
        <v>3</v>
      </c>
    </row>
    <row r="20" spans="1:18" ht="16.5" thickBot="1">
      <c r="A20" s="35">
        <v>18</v>
      </c>
      <c r="B20" s="43">
        <v>20</v>
      </c>
      <c r="C20" s="78">
        <v>10</v>
      </c>
      <c r="D20" s="14"/>
      <c r="E20" s="83">
        <v>7</v>
      </c>
      <c r="F20" s="89">
        <f t="shared" si="1"/>
        <v>55</v>
      </c>
      <c r="G20" s="25" t="str">
        <f t="shared" si="0"/>
        <v>Success</v>
      </c>
      <c r="H20" s="54" t="s">
        <v>37</v>
      </c>
      <c r="I20" s="58" t="s">
        <v>21</v>
      </c>
      <c r="J20" s="51" t="s">
        <v>20</v>
      </c>
      <c r="K20" s="83">
        <v>7</v>
      </c>
      <c r="L20" s="48">
        <v>16</v>
      </c>
      <c r="M20" s="45">
        <v>0</v>
      </c>
      <c r="N20" s="74">
        <v>0</v>
      </c>
      <c r="O20" s="40">
        <v>27</v>
      </c>
      <c r="P20" s="38">
        <v>9</v>
      </c>
      <c r="Q20" s="63">
        <v>9</v>
      </c>
      <c r="R20" s="70">
        <v>7</v>
      </c>
    </row>
    <row r="21" spans="1:18" ht="16.5" thickBot="1">
      <c r="A21" s="35">
        <v>20</v>
      </c>
      <c r="B21" s="43">
        <v>20</v>
      </c>
      <c r="C21" s="78">
        <v>20</v>
      </c>
      <c r="D21" s="14"/>
      <c r="E21" s="83">
        <v>33</v>
      </c>
      <c r="F21" s="15">
        <f t="shared" si="1"/>
        <v>93</v>
      </c>
      <c r="G21" s="25" t="str">
        <f t="shared" si="0"/>
        <v>Success</v>
      </c>
      <c r="H21" s="54"/>
      <c r="I21" s="58" t="s">
        <v>21</v>
      </c>
      <c r="J21" s="51" t="s">
        <v>33</v>
      </c>
      <c r="K21" s="83">
        <v>33</v>
      </c>
      <c r="L21" s="49">
        <v>10</v>
      </c>
      <c r="M21" s="45">
        <v>5</v>
      </c>
      <c r="N21" s="74">
        <v>5</v>
      </c>
      <c r="O21" s="40">
        <v>18</v>
      </c>
      <c r="P21" s="38">
        <v>14</v>
      </c>
      <c r="Q21" s="63">
        <v>13</v>
      </c>
      <c r="R21" s="70">
        <v>0</v>
      </c>
    </row>
    <row r="22" spans="1:18" ht="16.5" thickBot="1">
      <c r="A22" s="35">
        <v>20</v>
      </c>
      <c r="B22" s="43">
        <v>20</v>
      </c>
      <c r="C22" s="78">
        <v>12</v>
      </c>
      <c r="D22" s="14"/>
      <c r="E22" s="82">
        <v>24</v>
      </c>
      <c r="F22" s="15">
        <f t="shared" si="1"/>
        <v>76</v>
      </c>
      <c r="G22" s="25" t="str">
        <f t="shared" si="0"/>
        <v>Success</v>
      </c>
      <c r="H22" s="54"/>
      <c r="I22" s="58" t="s">
        <v>21</v>
      </c>
      <c r="J22" s="51" t="s">
        <v>49</v>
      </c>
      <c r="K22" s="82">
        <v>24</v>
      </c>
      <c r="L22" s="22">
        <v>11</v>
      </c>
      <c r="M22" s="32">
        <v>2</v>
      </c>
      <c r="N22" s="74">
        <v>0</v>
      </c>
      <c r="O22" s="40">
        <v>12</v>
      </c>
      <c r="P22" s="38">
        <v>16</v>
      </c>
      <c r="Q22" s="63">
        <v>10</v>
      </c>
      <c r="R22" s="70">
        <v>4</v>
      </c>
    </row>
    <row r="23" spans="1:18" ht="16.5" thickBot="1">
      <c r="A23" s="35">
        <v>12</v>
      </c>
      <c r="B23" s="43">
        <v>16</v>
      </c>
      <c r="C23" s="78">
        <v>12</v>
      </c>
      <c r="D23" s="14"/>
      <c r="E23" s="82">
        <v>14</v>
      </c>
      <c r="F23" s="89">
        <f t="shared" si="1"/>
        <v>54</v>
      </c>
      <c r="G23" s="25" t="str">
        <f t="shared" si="0"/>
        <v>Success</v>
      </c>
      <c r="H23" s="54" t="s">
        <v>37</v>
      </c>
      <c r="I23" s="58" t="s">
        <v>21</v>
      </c>
      <c r="J23" s="51" t="s">
        <v>41</v>
      </c>
      <c r="K23" s="82">
        <v>14</v>
      </c>
      <c r="L23" s="21">
        <v>6</v>
      </c>
      <c r="M23" s="32">
        <v>2</v>
      </c>
      <c r="N23" s="74">
        <v>0</v>
      </c>
      <c r="O23" s="40">
        <v>10</v>
      </c>
      <c r="P23" s="38">
        <v>5</v>
      </c>
      <c r="Q23" s="63">
        <v>5</v>
      </c>
      <c r="R23" s="70">
        <v>6</v>
      </c>
    </row>
    <row r="24" spans="1:18" ht="16.5" thickBot="1">
      <c r="A24" s="35">
        <v>20</v>
      </c>
      <c r="B24" s="43">
        <v>20</v>
      </c>
      <c r="C24" s="78">
        <v>20</v>
      </c>
      <c r="D24" s="14"/>
      <c r="E24" s="82">
        <v>26</v>
      </c>
      <c r="F24" s="15">
        <f t="shared" si="1"/>
        <v>86</v>
      </c>
      <c r="G24" s="25" t="str">
        <f t="shared" si="0"/>
        <v>Success</v>
      </c>
      <c r="H24" s="54"/>
      <c r="I24" s="58" t="s">
        <v>25</v>
      </c>
      <c r="J24" s="51" t="s">
        <v>28</v>
      </c>
      <c r="K24" s="82">
        <v>25</v>
      </c>
      <c r="L24" s="21">
        <v>17</v>
      </c>
      <c r="M24" s="32">
        <v>15</v>
      </c>
      <c r="N24" s="74">
        <v>1</v>
      </c>
      <c r="O24" s="40">
        <v>11</v>
      </c>
      <c r="P24" s="38">
        <v>12</v>
      </c>
      <c r="Q24" s="63">
        <v>11</v>
      </c>
      <c r="R24" s="70">
        <v>7</v>
      </c>
    </row>
    <row r="25" spans="1:18" ht="16.5" thickBot="1">
      <c r="A25" s="36">
        <v>10</v>
      </c>
      <c r="B25" s="44">
        <v>17</v>
      </c>
      <c r="C25" s="79">
        <v>11</v>
      </c>
      <c r="D25" s="26"/>
      <c r="E25" s="84">
        <v>12</v>
      </c>
      <c r="F25" s="88">
        <f t="shared" si="1"/>
        <v>50</v>
      </c>
      <c r="G25" s="25" t="str">
        <f t="shared" si="0"/>
        <v>Success</v>
      </c>
      <c r="H25" s="54" t="s">
        <v>37</v>
      </c>
      <c r="I25" s="59" t="s">
        <v>21</v>
      </c>
      <c r="J25" s="52" t="s">
        <v>42</v>
      </c>
      <c r="K25" s="84">
        <v>12</v>
      </c>
      <c r="L25" s="27">
        <v>3</v>
      </c>
      <c r="M25" s="33">
        <v>2</v>
      </c>
      <c r="N25" s="75">
        <v>0</v>
      </c>
      <c r="O25" s="41">
        <v>14</v>
      </c>
      <c r="P25" s="39">
        <v>1</v>
      </c>
      <c r="Q25" s="64">
        <v>7</v>
      </c>
      <c r="R25" s="71">
        <v>9</v>
      </c>
    </row>
    <row r="26" spans="1:11" ht="15.75">
      <c r="A26" s="8"/>
      <c r="B26" s="8"/>
      <c r="C26" s="8"/>
      <c r="D26" s="8"/>
      <c r="F26" s="5">
        <f>COUNTIF(G2:G25,"Success")</f>
        <v>23</v>
      </c>
      <c r="G26" s="6" t="s">
        <v>7</v>
      </c>
      <c r="J26" s="7"/>
      <c r="K26" s="85"/>
    </row>
    <row r="27" spans="2:9" ht="15.75">
      <c r="B27" s="9"/>
      <c r="C27" s="11" t="s">
        <v>13</v>
      </c>
      <c r="D27" s="10"/>
      <c r="E27" s="12">
        <f>MEDIAN(F2:F25)</f>
        <v>61</v>
      </c>
      <c r="F27" s="1">
        <f>COUNTIF(G2:G25,"failure")</f>
        <v>1</v>
      </c>
      <c r="G27" s="2" t="s">
        <v>5</v>
      </c>
      <c r="H27" s="10">
        <f>AVERAGE(F2:F25)</f>
        <v>63.041666666666664</v>
      </c>
      <c r="I27" s="10" t="s">
        <v>12</v>
      </c>
    </row>
    <row r="28" spans="5:7" ht="15">
      <c r="E28" s="13">
        <f aca="true" t="shared" si="2" ref="E28:E33">F28/24*100</f>
        <v>4.166666666666666</v>
      </c>
      <c r="F28" s="1">
        <f>COUNTIF(F2:F25,"&lt;50")</f>
        <v>1</v>
      </c>
      <c r="G28" s="80" t="s">
        <v>45</v>
      </c>
    </row>
    <row r="29" spans="5:7" ht="15">
      <c r="E29" s="13">
        <f t="shared" si="2"/>
        <v>66.66666666666666</v>
      </c>
      <c r="F29" s="1">
        <f>COUNTIF(F2:F25,"&lt;70")-(F28)</f>
        <v>16</v>
      </c>
      <c r="G29" s="80" t="s">
        <v>46</v>
      </c>
    </row>
    <row r="30" spans="5:13" ht="15">
      <c r="E30" s="13">
        <f t="shared" si="2"/>
        <v>16.666666666666664</v>
      </c>
      <c r="F30" s="1">
        <f>COUNTIF(F2:F25,"&lt;80")-(F28+F29)</f>
        <v>4</v>
      </c>
      <c r="G30" s="80" t="s">
        <v>47</v>
      </c>
      <c r="M30" s="16" t="s">
        <v>8</v>
      </c>
    </row>
    <row r="31" spans="5:7" ht="15">
      <c r="E31" s="13">
        <f t="shared" si="2"/>
        <v>0</v>
      </c>
      <c r="F31" s="1">
        <f>COUNTIF(F2:F25,"&lt;86")-(F28+F29+F30)</f>
        <v>0</v>
      </c>
      <c r="G31" s="80" t="s">
        <v>48</v>
      </c>
    </row>
    <row r="32" spans="5:12" ht="15">
      <c r="E32" s="13">
        <f t="shared" si="2"/>
        <v>4.166666666666666</v>
      </c>
      <c r="F32" s="1">
        <f>COUNTIF(F2:F25,"&lt;90")-(F28+F29+F30+F31)</f>
        <v>1</v>
      </c>
      <c r="G32" s="2" t="s">
        <v>9</v>
      </c>
      <c r="L32" t="s">
        <v>11</v>
      </c>
    </row>
    <row r="33" spans="5:7" ht="15.75" thickBot="1">
      <c r="E33" s="13">
        <f t="shared" si="2"/>
        <v>8.333333333333332</v>
      </c>
      <c r="F33" s="3">
        <f>COUNTIF(F2:F25,"&lt;101")-(F28+F29+F30+F31+F32)</f>
        <v>2</v>
      </c>
      <c r="G33" s="4" t="s">
        <v>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phildelphia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Said &amp; Dr. Nameer</dc:creator>
  <cp:keywords/>
  <dc:description/>
  <cp:lastModifiedBy>Saeed Al-Ghoul</cp:lastModifiedBy>
  <cp:lastPrinted>2020-01-29T09:48:22Z</cp:lastPrinted>
  <dcterms:created xsi:type="dcterms:W3CDTF">1991-11-08T12:49:49Z</dcterms:created>
  <dcterms:modified xsi:type="dcterms:W3CDTF">2020-02-25T09:35:28Z</dcterms:modified>
  <cp:category/>
  <cp:version/>
  <cp:contentType/>
  <cp:contentStatus/>
</cp:coreProperties>
</file>